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agley\Desktop\MMHA Budgets\"/>
    </mc:Choice>
  </mc:AlternateContent>
  <bookViews>
    <workbookView xWindow="0" yWindow="0" windowWidth="28800" windowHeight="11175" activeTab="1"/>
  </bookViews>
  <sheets>
    <sheet name="Actual to Budget" sheetId="1" r:id="rId1"/>
    <sheet name="Rep Fees" sheetId="2" r:id="rId2"/>
  </sheets>
  <externalReferences>
    <externalReference r:id="rId3"/>
    <externalReference r:id="rId4"/>
    <externalReference r:id="rId5"/>
  </externalReferences>
  <definedNames>
    <definedName name="accounts">[1]Accounts!$A$1:$A$35</definedName>
    <definedName name="crap">[2]Sheet1!$A$2:$A$18</definedName>
    <definedName name="lastname">[3]Sheet1!$A$2:$A$18</definedName>
  </definedNames>
  <calcPr calcId="162913"/>
</workbook>
</file>

<file path=xl/calcChain.xml><?xml version="1.0" encoding="utf-8"?>
<calcChain xmlns="http://schemas.openxmlformats.org/spreadsheetml/2006/main">
  <c r="D36" i="1" l="1"/>
  <c r="G36" i="1" s="1"/>
  <c r="G86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70" i="1"/>
  <c r="G69" i="1"/>
  <c r="G67" i="1"/>
  <c r="G66" i="1"/>
  <c r="G65" i="1"/>
  <c r="G64" i="1"/>
  <c r="G63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30" i="1"/>
  <c r="D27" i="1"/>
  <c r="D22" i="1"/>
  <c r="D14" i="1"/>
  <c r="E75" i="1" l="1"/>
  <c r="E85" i="1" l="1"/>
  <c r="E68" i="1"/>
  <c r="D68" i="1" l="1"/>
  <c r="G68" i="1" s="1"/>
  <c r="E14" i="1" l="1"/>
  <c r="E27" i="1"/>
  <c r="G10" i="1"/>
  <c r="E62" i="1"/>
  <c r="G62" i="1" s="1"/>
  <c r="E55" i="1"/>
  <c r="E46" i="1"/>
  <c r="G46" i="1" s="1"/>
  <c r="E38" i="1"/>
  <c r="E22" i="1"/>
  <c r="D85" i="1"/>
  <c r="G85" i="1" s="1"/>
  <c r="D75" i="1"/>
  <c r="G75" i="1" s="1"/>
  <c r="D62" i="1"/>
  <c r="D55" i="1"/>
  <c r="G55" i="1" s="1"/>
  <c r="D46" i="1"/>
  <c r="D38" i="1"/>
  <c r="G38" i="1" l="1"/>
  <c r="D87" i="1"/>
  <c r="D91" i="1" s="1"/>
  <c r="E30" i="1"/>
  <c r="E87" i="1"/>
  <c r="G87" i="1" l="1"/>
  <c r="E91" i="1"/>
</calcChain>
</file>

<file path=xl/comments1.xml><?xml version="1.0" encoding="utf-8"?>
<comments xmlns="http://schemas.openxmlformats.org/spreadsheetml/2006/main">
  <authors>
    <author>Andrew Sandziuk</author>
  </authors>
  <commentList>
    <comment ref="E72" authorId="0" shapeId="0">
      <text>
        <r>
          <rPr>
            <b/>
            <sz val="9"/>
            <color indexed="81"/>
            <rFont val="Tahoma"/>
            <family val="2"/>
          </rPr>
          <t>Andrew Sandziuk:</t>
        </r>
        <r>
          <rPr>
            <sz val="9"/>
            <color indexed="81"/>
            <rFont val="Tahoma"/>
            <family val="2"/>
          </rPr>
          <t xml:space="preserve">
$300 - paintball admission
$226 - paintballs
$44.07 - cover alls
$121.39 - pizza
</t>
        </r>
      </text>
    </comment>
  </commentList>
</comments>
</file>

<file path=xl/sharedStrings.xml><?xml version="1.0" encoding="utf-8"?>
<sst xmlns="http://schemas.openxmlformats.org/spreadsheetml/2006/main" count="68" uniqueCount="67">
  <si>
    <t>MILTON MINOR HOCKEY ASSOCIATION TEAM BUDGET</t>
  </si>
  <si>
    <t xml:space="preserve">Actual </t>
  </si>
  <si>
    <t>YTD</t>
    <phoneticPr fontId="11" type="noConversion"/>
  </si>
  <si>
    <t>REVENUES</t>
    <phoneticPr fontId="11" type="noConversion"/>
  </si>
  <si>
    <t>Player Revenue</t>
  </si>
  <si>
    <t>Sponsorship Revenues</t>
  </si>
  <si>
    <t>Total Sponsorship Revenue</t>
  </si>
  <si>
    <t>Fundraising Revenues</t>
  </si>
  <si>
    <t>Total Fundraising Revenue</t>
  </si>
  <si>
    <t>TOTAL REVENUE</t>
  </si>
  <si>
    <t>EXPENSES:</t>
  </si>
  <si>
    <t>League Expenses</t>
  </si>
  <si>
    <t>Apparel</t>
  </si>
  <si>
    <t>Total Apparel</t>
  </si>
  <si>
    <t>Goalie Training</t>
  </si>
  <si>
    <t>Total Development</t>
  </si>
  <si>
    <t>Tournament Expenses</t>
  </si>
  <si>
    <t>Total Tournament</t>
  </si>
  <si>
    <t>Sponsorship Costs</t>
  </si>
  <si>
    <t>Banner</t>
  </si>
  <si>
    <t>Total Sponsorship Costs</t>
  </si>
  <si>
    <t>Team Misc</t>
  </si>
  <si>
    <t>Total Miscellaneous</t>
  </si>
  <si>
    <t>Total Expenses</t>
  </si>
  <si>
    <t>Surplus/(Deficit)</t>
  </si>
  <si>
    <t>Notes</t>
  </si>
  <si>
    <t>Team Functions</t>
  </si>
  <si>
    <t>Total Team functions</t>
  </si>
  <si>
    <t>Maximum $250 on coaching supplies</t>
  </si>
  <si>
    <t>Variance from</t>
  </si>
  <si>
    <t>Initial Budget</t>
  </si>
  <si>
    <t>Total Player Contributions</t>
  </si>
  <si>
    <t xml:space="preserve">Team Development </t>
  </si>
  <si>
    <t>Jersey Bars</t>
  </si>
  <si>
    <t>Exhibition Games (HOME)  6 X $215</t>
  </si>
  <si>
    <t>Total Rep Fees for 2017/2018</t>
  </si>
  <si>
    <t>Travel Permits</t>
  </si>
  <si>
    <t>Exhibition Games-Refs       6 X $70(was 6x$54)</t>
  </si>
  <si>
    <t>Division</t>
  </si>
  <si>
    <t>Fees</t>
  </si>
  <si>
    <t xml:space="preserve">Team:  </t>
  </si>
  <si>
    <t xml:space="preserve">Coach: </t>
  </si>
  <si>
    <t xml:space="preserve">Manager:  </t>
  </si>
  <si>
    <t xml:space="preserve">Treasurer: </t>
  </si>
  <si>
    <t xml:space="preserve"># of Rostered Players/AP's </t>
  </si>
  <si>
    <t xml:space="preserve">Date: </t>
  </si>
  <si>
    <t>Year: 2018/19</t>
  </si>
  <si>
    <t>2018/19</t>
  </si>
  <si>
    <t>Budget</t>
  </si>
  <si>
    <t>Rep Fees &lt;Select Level&gt;</t>
  </si>
  <si>
    <t xml:space="preserve">Outside Development </t>
  </si>
  <si>
    <t>Additional Practice Ice @ $215 per hour</t>
  </si>
  <si>
    <t xml:space="preserve">Tournament 1 -  </t>
  </si>
  <si>
    <t xml:space="preserve">Tournament 2 -  </t>
  </si>
  <si>
    <t xml:space="preserve">Tournament 3 -  </t>
  </si>
  <si>
    <t xml:space="preserve">Plaques </t>
  </si>
  <si>
    <t>$1,000 reimbursed by MMHA when $2,000 spent</t>
  </si>
  <si>
    <t>Maximum of $5,500 on Tournaments</t>
  </si>
  <si>
    <t xml:space="preserve">Maximum of $2,500 on apparel </t>
  </si>
  <si>
    <t>Maximum of $1,000 Total</t>
  </si>
  <si>
    <t>MD Fees</t>
  </si>
  <si>
    <t>Tyke Rep Fees</t>
  </si>
  <si>
    <t>Novice  Rep Fees</t>
  </si>
  <si>
    <t>Atom Rep Fees</t>
  </si>
  <si>
    <t>Peewee Rep Fees</t>
  </si>
  <si>
    <t>Bantam Rep Fees</t>
  </si>
  <si>
    <t>Midget Rep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</si>
</sst>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b/>
      <u/>
      <sz val="11"/>
      <name val="Arial"/>
      <family val="2"/>
    </font>
    <font>
      <sz val="11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8"/>
      <name val="Arial"/>
      <family val="2"/>
    </font>
    <font>
      <b/>
      <sz val="11"/>
      <color theme="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22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Fill="1" applyBorder="1" applyAlignment="1">
      <alignment horizontal="center"/>
    </xf>
    <xf numFmtId="15" fontId="2" fillId="0" borderId="7" xfId="0" applyNumberFormat="1" applyFont="1" applyFill="1" applyBorder="1" applyAlignment="1">
      <alignment horizontal="center"/>
    </xf>
    <xf numFmtId="0" fontId="5" fillId="0" borderId="0" xfId="0" applyFont="1" applyBorder="1"/>
    <xf numFmtId="165" fontId="5" fillId="0" borderId="7" xfId="1" applyNumberFormat="1" applyFont="1" applyFill="1" applyBorder="1"/>
    <xf numFmtId="0" fontId="2" fillId="0" borderId="0" xfId="0" applyFont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165" fontId="5" fillId="0" borderId="0" xfId="1" applyNumberFormat="1" applyFont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Border="1"/>
    <xf numFmtId="0" fontId="2" fillId="0" borderId="0" xfId="0" applyFont="1" applyFill="1" applyBorder="1" applyAlignment="1">
      <alignment horizontal="left"/>
    </xf>
    <xf numFmtId="16" fontId="5" fillId="0" borderId="0" xfId="0" applyNumberFormat="1" applyFont="1" applyBorder="1"/>
    <xf numFmtId="0" fontId="15" fillId="0" borderId="18" xfId="0" applyFont="1" applyFill="1" applyBorder="1"/>
    <xf numFmtId="165" fontId="0" fillId="0" borderId="0" xfId="1" applyNumberFormat="1" applyFont="1"/>
    <xf numFmtId="0" fontId="4" fillId="4" borderId="19" xfId="0" applyFont="1" applyFill="1" applyBorder="1" applyAlignment="1">
      <alignment horizontal="center"/>
    </xf>
    <xf numFmtId="165" fontId="4" fillId="4" borderId="19" xfId="1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2" fillId="2" borderId="5" xfId="0" applyFont="1" applyFill="1" applyBorder="1"/>
    <xf numFmtId="1" fontId="2" fillId="2" borderId="5" xfId="0" quotePrefix="1" applyNumberFormat="1" applyFont="1" applyFill="1" applyBorder="1" applyAlignment="1">
      <alignment horizontal="center"/>
    </xf>
    <xf numFmtId="166" fontId="5" fillId="0" borderId="7" xfId="1" applyNumberFormat="1" applyFont="1" applyBorder="1"/>
    <xf numFmtId="0" fontId="14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13" xfId="0" applyFont="1" applyBorder="1"/>
    <xf numFmtId="166" fontId="5" fillId="0" borderId="8" xfId="1" applyNumberFormat="1" applyFont="1" applyFill="1" applyBorder="1"/>
    <xf numFmtId="0" fontId="5" fillId="0" borderId="9" xfId="0" applyFont="1" applyBorder="1"/>
    <xf numFmtId="166" fontId="2" fillId="3" borderId="10" xfId="0" applyNumberFormat="1" applyFont="1" applyFill="1" applyBorder="1"/>
    <xf numFmtId="166" fontId="5" fillId="3" borderId="3" xfId="0" applyNumberFormat="1" applyFont="1" applyFill="1" applyBorder="1"/>
    <xf numFmtId="166" fontId="5" fillId="3" borderId="8" xfId="0" applyNumberFormat="1" applyFont="1" applyFill="1" applyBorder="1"/>
    <xf numFmtId="166" fontId="5" fillId="3" borderId="7" xfId="0" applyNumberFormat="1" applyFont="1" applyFill="1" applyBorder="1"/>
    <xf numFmtId="166" fontId="5" fillId="3" borderId="10" xfId="0" applyNumberFormat="1" applyFont="1" applyFill="1" applyBorder="1"/>
    <xf numFmtId="166" fontId="5" fillId="0" borderId="0" xfId="1" applyNumberFormat="1" applyFont="1" applyBorder="1"/>
    <xf numFmtId="166" fontId="5" fillId="3" borderId="9" xfId="0" applyNumberFormat="1" applyFont="1" applyFill="1" applyBorder="1"/>
    <xf numFmtId="166" fontId="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165" fontId="5" fillId="0" borderId="0" xfId="0" applyNumberFormat="1" applyFont="1" applyBorder="1"/>
    <xf numFmtId="0" fontId="5" fillId="0" borderId="15" xfId="0" applyFont="1" applyBorder="1"/>
    <xf numFmtId="0" fontId="14" fillId="0" borderId="9" xfId="0" applyFont="1" applyBorder="1"/>
    <xf numFmtId="0" fontId="5" fillId="0" borderId="16" xfId="0" applyFont="1" applyBorder="1"/>
    <xf numFmtId="8" fontId="5" fillId="0" borderId="0" xfId="0" applyNumberFormat="1" applyFont="1" applyBorder="1"/>
    <xf numFmtId="0" fontId="3" fillId="0" borderId="0" xfId="0" applyFont="1"/>
    <xf numFmtId="0" fontId="5" fillId="3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3" xfId="0" applyFont="1" applyFill="1" applyBorder="1"/>
    <xf numFmtId="166" fontId="5" fillId="3" borderId="8" xfId="1" applyNumberFormat="1" applyFont="1" applyFill="1" applyBorder="1"/>
    <xf numFmtId="166" fontId="2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0" fontId="2" fillId="5" borderId="0" xfId="0" applyFont="1" applyFill="1" applyBorder="1" applyAlignment="1">
      <alignment horizontal="left"/>
    </xf>
    <xf numFmtId="0" fontId="18" fillId="6" borderId="9" xfId="0" applyFont="1" applyFill="1" applyBorder="1" applyAlignment="1">
      <alignment vertical="center"/>
    </xf>
    <xf numFmtId="7" fontId="5" fillId="0" borderId="7" xfId="1" applyNumberFormat="1" applyFont="1" applyFill="1" applyBorder="1" applyAlignment="1">
      <alignment horizontal="right"/>
    </xf>
    <xf numFmtId="7" fontId="5" fillId="0" borderId="13" xfId="0" applyNumberFormat="1" applyFont="1" applyBorder="1" applyAlignment="1">
      <alignment horizontal="right"/>
    </xf>
    <xf numFmtId="7" fontId="5" fillId="0" borderId="13" xfId="1" applyNumberFormat="1" applyFont="1" applyBorder="1" applyAlignment="1">
      <alignment horizontal="right"/>
    </xf>
    <xf numFmtId="7" fontId="5" fillId="0" borderId="12" xfId="1" applyNumberFormat="1" applyFont="1" applyBorder="1" applyAlignment="1">
      <alignment horizontal="right"/>
    </xf>
    <xf numFmtId="7" fontId="5" fillId="0" borderId="8" xfId="1" applyNumberFormat="1" applyFont="1" applyFill="1" applyBorder="1" applyAlignment="1">
      <alignment horizontal="right"/>
    </xf>
    <xf numFmtId="7" fontId="5" fillId="0" borderId="7" xfId="1" applyNumberFormat="1" applyFont="1" applyBorder="1" applyAlignment="1">
      <alignment horizontal="right"/>
    </xf>
    <xf numFmtId="7" fontId="5" fillId="0" borderId="8" xfId="1" applyNumberFormat="1" applyFont="1" applyBorder="1" applyAlignment="1">
      <alignment horizontal="right"/>
    </xf>
    <xf numFmtId="7" fontId="5" fillId="0" borderId="2" xfId="1" applyNumberFormat="1" applyFont="1" applyBorder="1" applyAlignment="1">
      <alignment horizontal="right"/>
    </xf>
    <xf numFmtId="7" fontId="2" fillId="4" borderId="8" xfId="0" applyNumberFormat="1" applyFont="1" applyFill="1" applyBorder="1" applyAlignment="1">
      <alignment horizontal="right"/>
    </xf>
    <xf numFmtId="7" fontId="5" fillId="0" borderId="7" xfId="0" applyNumberFormat="1" applyFont="1" applyFill="1" applyBorder="1" applyAlignment="1">
      <alignment horizontal="right"/>
    </xf>
    <xf numFmtId="7" fontId="5" fillId="0" borderId="11" xfId="1" applyNumberFormat="1" applyFont="1" applyFill="1" applyBorder="1" applyAlignment="1">
      <alignment horizontal="right"/>
    </xf>
    <xf numFmtId="7" fontId="2" fillId="0" borderId="8" xfId="1" applyNumberFormat="1" applyFont="1" applyFill="1" applyBorder="1" applyAlignment="1">
      <alignment horizontal="right"/>
    </xf>
    <xf numFmtId="7" fontId="5" fillId="0" borderId="7" xfId="0" applyNumberFormat="1" applyFont="1" applyBorder="1" applyAlignment="1">
      <alignment horizontal="right"/>
    </xf>
    <xf numFmtId="7" fontId="2" fillId="0" borderId="7" xfId="1" applyNumberFormat="1" applyFont="1" applyFill="1" applyBorder="1" applyAlignment="1">
      <alignment horizontal="right"/>
    </xf>
    <xf numFmtId="7" fontId="2" fillId="0" borderId="0" xfId="1" applyNumberFormat="1" applyFont="1" applyFill="1" applyBorder="1" applyAlignment="1">
      <alignment horizontal="right"/>
    </xf>
    <xf numFmtId="7" fontId="2" fillId="0" borderId="14" xfId="1" applyNumberFormat="1" applyFont="1" applyFill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7" fontId="19" fillId="0" borderId="0" xfId="0" applyNumberFormat="1" applyFont="1" applyFill="1" applyBorder="1" applyAlignment="1">
      <alignment horizontal="right"/>
    </xf>
    <xf numFmtId="7" fontId="5" fillId="0" borderId="0" xfId="0" applyNumberFormat="1" applyFont="1" applyBorder="1" applyAlignment="1">
      <alignment horizontal="right"/>
    </xf>
    <xf numFmtId="7" fontId="9" fillId="0" borderId="0" xfId="0" applyNumberFormat="1" applyFont="1" applyFill="1" applyBorder="1" applyAlignment="1">
      <alignment horizontal="right" vertical="center"/>
    </xf>
    <xf numFmtId="7" fontId="5" fillId="0" borderId="0" xfId="1" applyNumberFormat="1" applyFont="1" applyBorder="1" applyAlignment="1">
      <alignment horizontal="right"/>
    </xf>
    <xf numFmtId="7" fontId="21" fillId="0" borderId="0" xfId="0" applyNumberFormat="1" applyFont="1" applyFill="1" applyBorder="1" applyAlignment="1">
      <alignment horizontal="right"/>
    </xf>
    <xf numFmtId="7" fontId="5" fillId="0" borderId="17" xfId="0" applyNumberFormat="1" applyFont="1" applyBorder="1" applyAlignment="1">
      <alignment horizontal="right"/>
    </xf>
  </cellXfs>
  <cellStyles count="43">
    <cellStyle name="Currency" xfId="1" builtinId="4"/>
    <cellStyle name="Currency 2" xfId="2"/>
    <cellStyle name="Currency 3" xfId="3"/>
    <cellStyle name="Currency 3 2" xfId="4"/>
    <cellStyle name="Currency 3 3" xfId="5"/>
    <cellStyle name="Currency 4" xfId="6"/>
    <cellStyle name="Hyperlink 2" xfId="7"/>
    <cellStyle name="Hyperlink 3" xfId="8"/>
    <cellStyle name="Normal" xfId="0" builtinId="0"/>
    <cellStyle name="Normal 10" xfId="9"/>
    <cellStyle name="Normal 11" xfId="10"/>
    <cellStyle name="Normal 12" xfId="11"/>
    <cellStyle name="Normal 2" xfId="12"/>
    <cellStyle name="Normal 2 2" xfId="13"/>
    <cellStyle name="Normal 2 2 2" xfId="14"/>
    <cellStyle name="Normal 3" xfId="15"/>
    <cellStyle name="Normal 3 2" xfId="16"/>
    <cellStyle name="Normal 3 3" xfId="17"/>
    <cellStyle name="Normal 3 3 2" xfId="18"/>
    <cellStyle name="Normal 3 4" xfId="19"/>
    <cellStyle name="Normal 4" xfId="20"/>
    <cellStyle name="Normal 4 2" xfId="21"/>
    <cellStyle name="Normal 4 3" xfId="22"/>
    <cellStyle name="Normal 4 3 2" xfId="23"/>
    <cellStyle name="Normal 4 4" xfId="24"/>
    <cellStyle name="Normal 4 5" xfId="25"/>
    <cellStyle name="Normal 4 6" xfId="26"/>
    <cellStyle name="Normal 4 7" xfId="27"/>
    <cellStyle name="Normal 5" xfId="28"/>
    <cellStyle name="Normal 5 2" xfId="29"/>
    <cellStyle name="Normal 5 3" xfId="30"/>
    <cellStyle name="Normal 6" xfId="31"/>
    <cellStyle name="Normal 6 2" xfId="32"/>
    <cellStyle name="Normal 6 2 2" xfId="33"/>
    <cellStyle name="Normal 6 2 2 2" xfId="34"/>
    <cellStyle name="Normal 6 2 2 3" xfId="35"/>
    <cellStyle name="Normal 6 2 3" xfId="36"/>
    <cellStyle name="Normal 6 2 4" xfId="37"/>
    <cellStyle name="Normal 6 3" xfId="38"/>
    <cellStyle name="Normal 7" xfId="39"/>
    <cellStyle name="Normal 8" xfId="40"/>
    <cellStyle name="Normal 8 2" xfId="41"/>
    <cellStyle name="Normal 9" xfId="42"/>
  </cellStyles>
  <dxfs count="2"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ons/Documents/Minor%20Atom%20AE/Minor%20Atom%20AE%20accounts%20to%20Aug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es/AppData/Local/Microsoft/Windows/INetCache/Content.Outlook/0IQXCHZQ/Atom.MD.budget.and.stuff.2013.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114725/AppData/Local/Microsoft/Windows/Temporary%20Internet%20Files/Content.Outlook/XXOV3R28/Minor.PeeWee.MD.budget.and.stuff.2015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Transactions"/>
      <sheetName val="ROSTER"/>
      <sheetName val="Accounts"/>
    </sheetNames>
    <sheetDataSet>
      <sheetData sheetId="0" refreshError="1"/>
      <sheetData sheetId="1" refreshError="1"/>
      <sheetData sheetId="2">
        <row r="2">
          <cell r="A2" t="str">
            <v>Bett</v>
          </cell>
        </row>
      </sheetData>
      <sheetData sheetId="3">
        <row r="1">
          <cell r="A1" t="str">
            <v>Additional Revenues - Miscellaneous Revenues</v>
          </cell>
        </row>
        <row r="2">
          <cell r="A2" t="str">
            <v>Apparel - Game Socks</v>
          </cell>
        </row>
        <row r="3">
          <cell r="A3" t="str">
            <v>Apparel - Name Bars / Screen Prints</v>
          </cell>
        </row>
        <row r="4">
          <cell r="A4" t="str">
            <v>Apparel - Other Apparel</v>
          </cell>
        </row>
        <row r="5">
          <cell r="A5" t="str">
            <v>Apparel - Practice Jerseys</v>
          </cell>
        </row>
        <row r="6">
          <cell r="A6" t="str">
            <v>Fun Stuff and Gifts - Christmas Gifts (eg Toque, hoodie)</v>
          </cell>
        </row>
        <row r="7">
          <cell r="A7" t="str">
            <v>Fun Stuff and Gifts - Christmas Party</v>
          </cell>
        </row>
        <row r="8">
          <cell r="A8" t="str">
            <v>Fun Stuff and Gifts - Shooting Challenge (Pool / Room / Pizza)</v>
          </cell>
        </row>
        <row r="9">
          <cell r="A9" t="str">
            <v>Fun Stuff and Gifts - Winter Classic Icetime</v>
          </cell>
        </row>
        <row r="10">
          <cell r="A10" t="str">
            <v>Fun Stuff and Gifts - Year-end banquet</v>
          </cell>
        </row>
        <row r="11">
          <cell r="A11" t="str">
            <v>League Expenses - Rep Fee</v>
          </cell>
        </row>
        <row r="12">
          <cell r="A12" t="str">
            <v>Miscellaneous - Bank Charges</v>
          </cell>
        </row>
        <row r="13">
          <cell r="A13" t="str">
            <v>Miscellaneous - Other expenses</v>
          </cell>
        </row>
        <row r="14">
          <cell r="A14" t="str">
            <v>Miscellaneous - Petty Cash</v>
          </cell>
        </row>
        <row r="15">
          <cell r="A15" t="str">
            <v>Miscellaneous - Trophies and Plaques</v>
          </cell>
        </row>
        <row r="16">
          <cell r="A16" t="str">
            <v>Miscellaneous - Water Bottles / Pucks / Pylons / w/u equipment</v>
          </cell>
        </row>
        <row r="17">
          <cell r="A17" t="str">
            <v>Miscellaneous - Website fee</v>
          </cell>
        </row>
        <row r="18">
          <cell r="A18" t="str">
            <v>Revenue - Parent contribution</v>
          </cell>
        </row>
        <row r="19">
          <cell r="A19" t="str">
            <v>Player Assessment Revenue - Rep Fee</v>
          </cell>
        </row>
        <row r="20">
          <cell r="A20" t="str">
            <v>Sponsorship / Fundraising Revenues - Corporate Sponsorships</v>
          </cell>
        </row>
        <row r="21">
          <cell r="A21" t="str">
            <v>Sponsorship / Fundraising Revenues - Ned Devine's night</v>
          </cell>
        </row>
        <row r="22">
          <cell r="A22" t="str">
            <v>Sponsorship / Fundraising Revenues - Raffle</v>
          </cell>
        </row>
        <row r="23">
          <cell r="A23" t="str">
            <v>Sponsorship / Fundraising Revenues - Barbeque</v>
          </cell>
        </row>
        <row r="24">
          <cell r="A24" t="str">
            <v>Sponsorship Costs - Banner</v>
          </cell>
        </row>
        <row r="25">
          <cell r="A25" t="str">
            <v>Sponsorship Costs - Plaques</v>
          </cell>
        </row>
        <row r="26">
          <cell r="A26" t="str">
            <v xml:space="preserve">Team Development Expenses - Additional Ice Time - Ice2Ice </v>
          </cell>
        </row>
        <row r="27">
          <cell r="A27" t="str">
            <v>Team Development Expenses - Exhibition Games (HOME) - ice</v>
          </cell>
        </row>
        <row r="28">
          <cell r="A28" t="str">
            <v>Team Development Expenses - Exhibition Games (HOME) - refs</v>
          </cell>
        </row>
        <row r="29">
          <cell r="A29" t="str">
            <v>Team Development Expenses - Goalie Development</v>
          </cell>
        </row>
        <row r="30">
          <cell r="A30" t="str">
            <v>Team Development Expenses - Henderson Coach Mentorship / Development Program</v>
          </cell>
        </row>
        <row r="31">
          <cell r="A31" t="str">
            <v>Tournament Expenses - Misc tournament expenses</v>
          </cell>
        </row>
        <row r="32">
          <cell r="A32" t="str">
            <v>Tournament Expenses - Markham Waxers Earlybird Tournament</v>
          </cell>
        </row>
        <row r="33">
          <cell r="A33" t="str">
            <v>Tournament Expenses - North London Blue &amp; White</v>
          </cell>
        </row>
        <row r="34">
          <cell r="A34" t="str">
            <v>Tournament Expenses - Rochester</v>
          </cell>
        </row>
        <row r="35">
          <cell r="A35" t="str">
            <v>Tournament Expenses - Tournament 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er Cards"/>
      <sheetName val="Roster"/>
      <sheetName val="Roster for Team"/>
      <sheetName val="Budget to Actual"/>
      <sheetName val="Cheques"/>
      <sheetName val="Sponsorships"/>
      <sheetName val="Sponor Receipts"/>
      <sheetName val="Payments and Refunds"/>
      <sheetName val="Equipment"/>
      <sheetName val="KCK"/>
      <sheetName val="Schdule"/>
      <sheetName val="MacGrego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BATSON</v>
          </cell>
        </row>
        <row r="3">
          <cell r="A3" t="str">
            <v>BRADSHAW</v>
          </cell>
        </row>
        <row r="4">
          <cell r="A4" t="str">
            <v>BROWN</v>
          </cell>
        </row>
        <row r="5">
          <cell r="A5" t="str">
            <v>CROKE</v>
          </cell>
        </row>
        <row r="6">
          <cell r="A6" t="str">
            <v>DENENY</v>
          </cell>
        </row>
        <row r="7">
          <cell r="A7" t="str">
            <v>GAUDET</v>
          </cell>
        </row>
        <row r="8">
          <cell r="A8" t="str">
            <v>GUSTAW</v>
          </cell>
        </row>
        <row r="9">
          <cell r="A9" t="str">
            <v>HANS</v>
          </cell>
        </row>
        <row r="10">
          <cell r="A10" t="str">
            <v>HASSELFELDT</v>
          </cell>
        </row>
        <row r="11">
          <cell r="A11" t="str">
            <v>HENDERSON</v>
          </cell>
        </row>
        <row r="12">
          <cell r="A12" t="str">
            <v>KERNICHAN</v>
          </cell>
        </row>
        <row r="13">
          <cell r="A13" t="str">
            <v>MASON</v>
          </cell>
        </row>
        <row r="14">
          <cell r="A14" t="str">
            <v>POTVIN</v>
          </cell>
        </row>
        <row r="15">
          <cell r="A15" t="str">
            <v>ROBINSON</v>
          </cell>
        </row>
        <row r="16">
          <cell r="A16" t="str">
            <v>SCLISIZZI</v>
          </cell>
        </row>
        <row r="17">
          <cell r="A17" t="str">
            <v>STRUTT</v>
          </cell>
        </row>
        <row r="18">
          <cell r="A18" t="str">
            <v>VARMA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 Peewee MD Schedule"/>
      <sheetName val="Potential Practices"/>
      <sheetName val="Roster"/>
      <sheetName val="Roster (Team - Linked)"/>
      <sheetName val="Cheques"/>
      <sheetName val="Expense Reports"/>
      <sheetName val="Budget to Actual"/>
      <sheetName val="Budget to Actual (Final)"/>
      <sheetName val="Parent - Payments &amp; Refund"/>
      <sheetName val="Player Account"/>
      <sheetName val="Player Account (Final)"/>
      <sheetName val="Equipment List"/>
      <sheetName val="Volunteer Gifts"/>
      <sheetName val="Sponor Receipts"/>
      <sheetName val="Marlies Game"/>
      <sheetName val="#1-MacGregors #1"/>
      <sheetName val="#3-Chudleigh's Pies"/>
      <sheetName val="#4-MacGregors #2"/>
      <sheetName val="#5-Scarves"/>
      <sheetName val="#6-Jewellery "/>
      <sheetName val="Jersey List"/>
      <sheetName val="Pant List"/>
      <sheetName val="Tournaments"/>
      <sheetName val="Tourny Requests"/>
      <sheetName val="September Ice Allocation"/>
      <sheetName val="Sponsorships"/>
      <sheetName val="Sponsor Bars"/>
      <sheetName val="Sponsor Plaques"/>
      <sheetName val="Volunteer Hours Form"/>
      <sheetName val="Cheer Cards"/>
      <sheetName val="Photo Package"/>
      <sheetName val="Budget - July 1, 2015"/>
      <sheetName val="Budget - Nov. 15, 2015"/>
      <sheetName val="Budget - Jan. 15, 2016"/>
      <sheetName val="Previous Year's Stuff"/>
      <sheetName val="Sheet1"/>
      <sheetName val="Final Atom MD Budget - 4-30-15"/>
      <sheetName val="Equipment"/>
      <sheetName val="KCK"/>
      <sheetName val="Year End Party Attendance"/>
      <sheetName val="Atom MD Schedule"/>
      <sheetName val="Parent - P&amp;R (CRAP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0">
          <cell r="BD40">
            <v>1004</v>
          </cell>
        </row>
      </sheetData>
      <sheetData sheetId="16">
        <row r="25">
          <cell r="O25">
            <v>995.5</v>
          </cell>
        </row>
      </sheetData>
      <sheetData sheetId="17">
        <row r="35">
          <cell r="BH35">
            <v>1174.5</v>
          </cell>
        </row>
      </sheetData>
      <sheetData sheetId="18">
        <row r="70">
          <cell r="DJ70">
            <v>936</v>
          </cell>
        </row>
      </sheetData>
      <sheetData sheetId="19">
        <row r="30">
          <cell r="AF30">
            <v>60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BATSON</v>
          </cell>
        </row>
        <row r="3">
          <cell r="A3" t="str">
            <v>BRADSHAW</v>
          </cell>
        </row>
        <row r="4">
          <cell r="A4" t="str">
            <v>BROWN</v>
          </cell>
        </row>
        <row r="5">
          <cell r="A5" t="str">
            <v>CROKE</v>
          </cell>
        </row>
        <row r="6">
          <cell r="A6" t="str">
            <v>DENENY</v>
          </cell>
        </row>
        <row r="7">
          <cell r="A7" t="str">
            <v>GAUDET</v>
          </cell>
        </row>
        <row r="8">
          <cell r="A8" t="str">
            <v>GUSTAW</v>
          </cell>
        </row>
        <row r="9">
          <cell r="A9" t="str">
            <v>HANS</v>
          </cell>
        </row>
        <row r="10">
          <cell r="A10" t="str">
            <v>HASSELFELDT</v>
          </cell>
        </row>
        <row r="11">
          <cell r="A11" t="str">
            <v>HENDERSON</v>
          </cell>
        </row>
        <row r="12">
          <cell r="A12" t="str">
            <v>KERNICHAN</v>
          </cell>
        </row>
        <row r="13">
          <cell r="A13" t="str">
            <v>MASON</v>
          </cell>
        </row>
        <row r="14">
          <cell r="A14" t="str">
            <v>POTVIN</v>
          </cell>
        </row>
        <row r="15">
          <cell r="A15" t="str">
            <v>ROBINSON</v>
          </cell>
        </row>
        <row r="16">
          <cell r="A16" t="str">
            <v>SCLISIZZI</v>
          </cell>
        </row>
        <row r="17">
          <cell r="A17" t="str">
            <v>STRUTT</v>
          </cell>
        </row>
        <row r="18">
          <cell r="A18" t="str">
            <v>VARMA</v>
          </cell>
        </row>
      </sheetData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zoomScaleNormal="100" zoomScaleSheetLayoutView="75" workbookViewId="0">
      <pane ySplit="6" topLeftCell="A25" activePane="bottomLeft" state="frozen"/>
      <selection pane="bottomLeft" activeCell="D36" sqref="D36"/>
    </sheetView>
  </sheetViews>
  <sheetFormatPr defaultColWidth="9.140625" defaultRowHeight="14.25" x14ac:dyDescent="0.2"/>
  <cols>
    <col min="1" max="1" width="2.28515625" style="5" customWidth="1"/>
    <col min="2" max="2" width="33.42578125" style="5" customWidth="1"/>
    <col min="3" max="3" width="51.5703125" style="5" customWidth="1"/>
    <col min="4" max="4" width="17.42578125" style="5" customWidth="1"/>
    <col min="5" max="5" width="27.85546875" style="5" customWidth="1"/>
    <col min="6" max="6" width="9.5703125" style="5" customWidth="1"/>
    <col min="7" max="7" width="18.7109375" style="53" customWidth="1"/>
    <col min="8" max="8" width="53.5703125" style="5" customWidth="1"/>
    <col min="9" max="9" width="11.5703125" style="5" bestFit="1" customWidth="1"/>
    <col min="10" max="16384" width="9.140625" style="5"/>
  </cols>
  <sheetData>
    <row r="1" spans="1:8" ht="15" x14ac:dyDescent="0.25">
      <c r="A1" s="25" t="s">
        <v>0</v>
      </c>
      <c r="B1" s="25"/>
      <c r="C1" s="26"/>
      <c r="D1" s="1"/>
    </row>
    <row r="2" spans="1:8" ht="15" x14ac:dyDescent="0.25">
      <c r="A2" s="27"/>
      <c r="B2" s="25" t="s">
        <v>40</v>
      </c>
      <c r="C2" s="28" t="s">
        <v>46</v>
      </c>
      <c r="D2" s="2"/>
    </row>
    <row r="3" spans="1:8" ht="15" x14ac:dyDescent="0.25">
      <c r="A3" s="27"/>
      <c r="B3" s="25" t="s">
        <v>41</v>
      </c>
      <c r="C3" s="28" t="s">
        <v>45</v>
      </c>
      <c r="D3" s="2"/>
    </row>
    <row r="4" spans="1:8" ht="15.75" thickBot="1" x14ac:dyDescent="0.3">
      <c r="A4" s="27"/>
      <c r="B4" s="25" t="s">
        <v>42</v>
      </c>
      <c r="C4" s="28" t="s">
        <v>44</v>
      </c>
      <c r="D4" s="2"/>
    </row>
    <row r="5" spans="1:8" ht="15.75" thickBot="1" x14ac:dyDescent="0.3">
      <c r="A5" s="29"/>
      <c r="B5" s="30" t="s">
        <v>43</v>
      </c>
      <c r="C5" s="31"/>
      <c r="D5" s="3" t="s">
        <v>47</v>
      </c>
      <c r="E5" s="3" t="s">
        <v>1</v>
      </c>
      <c r="F5" s="32"/>
      <c r="G5" s="54" t="s">
        <v>29</v>
      </c>
      <c r="H5" s="33" t="s">
        <v>25</v>
      </c>
    </row>
    <row r="6" spans="1:8" ht="15" x14ac:dyDescent="0.25">
      <c r="B6" s="2"/>
      <c r="C6" s="2"/>
      <c r="D6" s="4" t="s">
        <v>48</v>
      </c>
      <c r="E6" s="34" t="s">
        <v>2</v>
      </c>
      <c r="F6" s="32"/>
      <c r="G6" s="55" t="s">
        <v>30</v>
      </c>
    </row>
    <row r="7" spans="1:8" ht="15" x14ac:dyDescent="0.25">
      <c r="B7" s="17" t="s">
        <v>3</v>
      </c>
      <c r="D7" s="6"/>
      <c r="E7" s="35"/>
      <c r="F7" s="32"/>
      <c r="G7" s="56"/>
    </row>
    <row r="8" spans="1:8" x14ac:dyDescent="0.2">
      <c r="D8" s="62"/>
      <c r="E8" s="63"/>
      <c r="F8" s="32"/>
      <c r="G8" s="56"/>
    </row>
    <row r="9" spans="1:8" ht="15" x14ac:dyDescent="0.25">
      <c r="B9" s="18" t="s">
        <v>4</v>
      </c>
      <c r="D9" s="62"/>
      <c r="E9" s="63"/>
      <c r="F9" s="32"/>
      <c r="G9" s="56"/>
    </row>
    <row r="10" spans="1:8" ht="15" x14ac:dyDescent="0.25">
      <c r="B10" s="2"/>
      <c r="C10" s="20"/>
      <c r="D10" s="62"/>
      <c r="E10" s="64"/>
      <c r="F10" s="32"/>
      <c r="G10" s="39">
        <f>E10-D10</f>
        <v>0</v>
      </c>
    </row>
    <row r="11" spans="1:8" ht="15" x14ac:dyDescent="0.25">
      <c r="B11" s="2"/>
      <c r="D11" s="62"/>
      <c r="E11" s="64"/>
      <c r="F11" s="32"/>
      <c r="G11" s="39">
        <f t="shared" ref="G11:G74" si="0">E11-D11</f>
        <v>0</v>
      </c>
    </row>
    <row r="12" spans="1:8" ht="15" x14ac:dyDescent="0.25">
      <c r="B12" s="2"/>
      <c r="D12" s="62"/>
      <c r="E12" s="64"/>
      <c r="F12" s="32"/>
      <c r="G12" s="39">
        <f t="shared" si="0"/>
        <v>0</v>
      </c>
    </row>
    <row r="13" spans="1:8" ht="15" x14ac:dyDescent="0.25">
      <c r="B13" s="2"/>
      <c r="D13" s="62"/>
      <c r="E13" s="65"/>
      <c r="F13" s="32"/>
      <c r="G13" s="39">
        <f t="shared" si="0"/>
        <v>0</v>
      </c>
    </row>
    <row r="14" spans="1:8" ht="15.75" thickBot="1" x14ac:dyDescent="0.3">
      <c r="B14" s="2"/>
      <c r="C14" s="7" t="s">
        <v>31</v>
      </c>
      <c r="D14" s="66">
        <f>SUM(D9:D13)</f>
        <v>0</v>
      </c>
      <c r="E14" s="66">
        <f>SUM(E9:E13)</f>
        <v>0</v>
      </c>
      <c r="F14" s="36"/>
      <c r="G14" s="57">
        <f t="shared" si="0"/>
        <v>0</v>
      </c>
    </row>
    <row r="15" spans="1:8" ht="15.75" thickTop="1" x14ac:dyDescent="0.25">
      <c r="B15" s="18" t="s">
        <v>5</v>
      </c>
      <c r="D15" s="62"/>
      <c r="E15" s="63"/>
      <c r="F15" s="32"/>
      <c r="G15" s="39">
        <f t="shared" si="0"/>
        <v>0</v>
      </c>
    </row>
    <row r="16" spans="1:8" ht="15" x14ac:dyDescent="0.25">
      <c r="B16" s="2"/>
      <c r="C16" s="8"/>
      <c r="D16" s="62"/>
      <c r="E16" s="63"/>
      <c r="F16" s="32"/>
      <c r="G16" s="39">
        <f t="shared" si="0"/>
        <v>0</v>
      </c>
    </row>
    <row r="17" spans="1:7" ht="15" x14ac:dyDescent="0.25">
      <c r="B17" s="2"/>
      <c r="C17" s="8"/>
      <c r="D17" s="62"/>
      <c r="E17" s="67"/>
      <c r="F17" s="32"/>
      <c r="G17" s="39">
        <f t="shared" si="0"/>
        <v>0</v>
      </c>
    </row>
    <row r="18" spans="1:7" ht="15" x14ac:dyDescent="0.25">
      <c r="B18" s="2"/>
      <c r="C18" s="8"/>
      <c r="D18" s="62"/>
      <c r="E18" s="67"/>
      <c r="F18" s="32"/>
      <c r="G18" s="39">
        <f t="shared" si="0"/>
        <v>0</v>
      </c>
    </row>
    <row r="19" spans="1:7" x14ac:dyDescent="0.2">
      <c r="B19" s="21"/>
      <c r="C19" s="8"/>
      <c r="D19" s="62"/>
      <c r="E19" s="67"/>
      <c r="F19" s="32"/>
      <c r="G19" s="39">
        <f t="shared" si="0"/>
        <v>0</v>
      </c>
    </row>
    <row r="20" spans="1:7" ht="15" x14ac:dyDescent="0.25">
      <c r="B20" s="2"/>
      <c r="C20" s="8"/>
      <c r="D20" s="62"/>
      <c r="E20" s="67"/>
      <c r="F20" s="32"/>
      <c r="G20" s="39">
        <f t="shared" si="0"/>
        <v>0</v>
      </c>
    </row>
    <row r="21" spans="1:7" ht="15" x14ac:dyDescent="0.25">
      <c r="B21" s="2"/>
      <c r="C21" s="8"/>
      <c r="D21" s="62"/>
      <c r="E21" s="67"/>
      <c r="F21" s="32"/>
      <c r="G21" s="39">
        <f t="shared" si="0"/>
        <v>0</v>
      </c>
    </row>
    <row r="22" spans="1:7" ht="15.75" thickBot="1" x14ac:dyDescent="0.3">
      <c r="B22" s="2"/>
      <c r="C22" s="7" t="s">
        <v>6</v>
      </c>
      <c r="D22" s="66">
        <f>SUM(D15:D21)</f>
        <v>0</v>
      </c>
      <c r="E22" s="66">
        <f>SUM(E15:E21)</f>
        <v>0</v>
      </c>
      <c r="F22" s="32"/>
      <c r="G22" s="40">
        <f t="shared" si="0"/>
        <v>0</v>
      </c>
    </row>
    <row r="23" spans="1:7" ht="15.75" thickTop="1" x14ac:dyDescent="0.25">
      <c r="B23" s="18" t="s">
        <v>7</v>
      </c>
      <c r="D23" s="62"/>
      <c r="E23" s="67"/>
      <c r="F23" s="32"/>
      <c r="G23" s="39">
        <f t="shared" si="0"/>
        <v>0</v>
      </c>
    </row>
    <row r="24" spans="1:7" ht="15" x14ac:dyDescent="0.25">
      <c r="B24" s="2"/>
      <c r="D24" s="62"/>
      <c r="E24" s="67"/>
      <c r="F24" s="32"/>
      <c r="G24" s="39">
        <f t="shared" si="0"/>
        <v>0</v>
      </c>
    </row>
    <row r="25" spans="1:7" x14ac:dyDescent="0.2">
      <c r="B25" s="21"/>
      <c r="D25" s="62"/>
      <c r="E25" s="67"/>
      <c r="F25" s="32"/>
      <c r="G25" s="39">
        <f t="shared" si="0"/>
        <v>0</v>
      </c>
    </row>
    <row r="26" spans="1:7" ht="15" x14ac:dyDescent="0.25">
      <c r="B26" s="2"/>
      <c r="D26" s="62"/>
      <c r="E26" s="67"/>
      <c r="F26" s="32"/>
      <c r="G26" s="39">
        <f t="shared" si="0"/>
        <v>0</v>
      </c>
    </row>
    <row r="27" spans="1:7" ht="15.75" thickBot="1" x14ac:dyDescent="0.3">
      <c r="B27" s="2"/>
      <c r="C27" s="7" t="s">
        <v>8</v>
      </c>
      <c r="D27" s="66">
        <f>SUM(D24:D26)</f>
        <v>0</v>
      </c>
      <c r="E27" s="68">
        <f>SUM(E24:E26)</f>
        <v>0</v>
      </c>
      <c r="F27" s="32"/>
      <c r="G27" s="40">
        <f t="shared" si="0"/>
        <v>0</v>
      </c>
    </row>
    <row r="28" spans="1:7" ht="15.75" thickTop="1" x14ac:dyDescent="0.25">
      <c r="B28" s="2"/>
      <c r="C28" s="7"/>
      <c r="D28" s="62"/>
      <c r="E28" s="67"/>
      <c r="F28" s="32"/>
      <c r="G28" s="39">
        <f t="shared" si="0"/>
        <v>0</v>
      </c>
    </row>
    <row r="29" spans="1:7" ht="15" x14ac:dyDescent="0.25">
      <c r="B29" s="10"/>
      <c r="C29" s="8"/>
      <c r="D29" s="62"/>
      <c r="E29" s="69"/>
      <c r="F29" s="32"/>
      <c r="G29" s="39">
        <f t="shared" si="0"/>
        <v>0</v>
      </c>
    </row>
    <row r="30" spans="1:7" ht="15.75" thickBot="1" x14ac:dyDescent="0.3">
      <c r="A30" s="37"/>
      <c r="B30" s="61"/>
      <c r="C30" s="61" t="s">
        <v>9</v>
      </c>
      <c r="D30" s="70">
        <f>D22+D27+D14</f>
        <v>0</v>
      </c>
      <c r="E30" s="70">
        <f>E22+E27+E14</f>
        <v>0</v>
      </c>
      <c r="F30" s="32"/>
      <c r="G30" s="38">
        <f t="shared" si="0"/>
        <v>0</v>
      </c>
    </row>
    <row r="31" spans="1:7" ht="15" thickTop="1" x14ac:dyDescent="0.2">
      <c r="B31" s="8"/>
      <c r="C31" s="8"/>
      <c r="D31" s="71"/>
      <c r="E31" s="67"/>
      <c r="F31" s="32"/>
      <c r="G31" s="39">
        <f t="shared" si="0"/>
        <v>0</v>
      </c>
    </row>
    <row r="32" spans="1:7" x14ac:dyDescent="0.2">
      <c r="B32" s="8"/>
      <c r="C32" s="8"/>
      <c r="D32" s="71"/>
      <c r="E32" s="67"/>
      <c r="F32" s="32"/>
      <c r="G32" s="39">
        <f t="shared" si="0"/>
        <v>0</v>
      </c>
    </row>
    <row r="33" spans="2:8" ht="15" x14ac:dyDescent="0.25">
      <c r="B33" s="17" t="s">
        <v>10</v>
      </c>
      <c r="C33" s="8"/>
      <c r="D33" s="62"/>
      <c r="E33" s="67"/>
      <c r="F33" s="32"/>
      <c r="G33" s="39">
        <f t="shared" si="0"/>
        <v>0</v>
      </c>
    </row>
    <row r="34" spans="2:8" x14ac:dyDescent="0.2">
      <c r="B34" s="8"/>
      <c r="C34" s="8"/>
      <c r="D34" s="62"/>
      <c r="E34" s="67"/>
      <c r="F34" s="32"/>
      <c r="G34" s="39">
        <f t="shared" si="0"/>
        <v>0</v>
      </c>
    </row>
    <row r="35" spans="2:8" ht="15" x14ac:dyDescent="0.25">
      <c r="B35" s="17" t="s">
        <v>11</v>
      </c>
      <c r="C35" s="8"/>
      <c r="D35" s="62"/>
      <c r="E35" s="67"/>
      <c r="F35" s="32"/>
      <c r="G35" s="39">
        <f t="shared" si="0"/>
        <v>0</v>
      </c>
    </row>
    <row r="36" spans="2:8" ht="15" x14ac:dyDescent="0.25">
      <c r="B36" s="11"/>
      <c r="C36" s="60" t="s">
        <v>49</v>
      </c>
      <c r="D36" s="62">
        <f>VLOOKUP(C36,'Rep Fees'!B:C,2,FALSE)</f>
        <v>0</v>
      </c>
      <c r="E36" s="67"/>
      <c r="F36" s="32"/>
      <c r="G36" s="39">
        <f t="shared" si="0"/>
        <v>0</v>
      </c>
    </row>
    <row r="37" spans="2:8" x14ac:dyDescent="0.2">
      <c r="B37" s="8"/>
      <c r="C37" s="12"/>
      <c r="D37" s="72"/>
      <c r="E37" s="67"/>
      <c r="F37" s="32"/>
      <c r="G37" s="39">
        <f t="shared" si="0"/>
        <v>0</v>
      </c>
    </row>
    <row r="38" spans="2:8" ht="15.75" thickBot="1" x14ac:dyDescent="0.3">
      <c r="B38" s="8"/>
      <c r="C38" s="13" t="s">
        <v>35</v>
      </c>
      <c r="D38" s="73">
        <f>D36</f>
        <v>0</v>
      </c>
      <c r="E38" s="73">
        <f>E36</f>
        <v>0</v>
      </c>
      <c r="F38" s="32"/>
      <c r="G38" s="40">
        <f t="shared" si="0"/>
        <v>0</v>
      </c>
    </row>
    <row r="39" spans="2:8" ht="15" thickTop="1" x14ac:dyDescent="0.2">
      <c r="D39" s="62"/>
      <c r="E39" s="74"/>
      <c r="F39" s="32"/>
      <c r="G39" s="41">
        <f t="shared" si="0"/>
        <v>0</v>
      </c>
    </row>
    <row r="40" spans="2:8" ht="15" x14ac:dyDescent="0.25">
      <c r="B40" s="17" t="s">
        <v>12</v>
      </c>
      <c r="C40" s="8"/>
      <c r="D40" s="62"/>
      <c r="E40" s="74"/>
      <c r="F40" s="32"/>
      <c r="G40" s="39">
        <f t="shared" si="0"/>
        <v>0</v>
      </c>
    </row>
    <row r="41" spans="2:8" x14ac:dyDescent="0.2">
      <c r="B41" s="8"/>
      <c r="C41" s="8"/>
      <c r="D41" s="62"/>
      <c r="E41" s="74"/>
      <c r="F41" s="32"/>
      <c r="G41" s="39">
        <f t="shared" si="0"/>
        <v>0</v>
      </c>
    </row>
    <row r="42" spans="2:8" ht="15" x14ac:dyDescent="0.25">
      <c r="B42" s="8"/>
      <c r="C42" s="19"/>
      <c r="D42" s="62"/>
      <c r="E42" s="74"/>
      <c r="F42" s="32"/>
      <c r="G42" s="39">
        <f t="shared" si="0"/>
        <v>0</v>
      </c>
    </row>
    <row r="43" spans="2:8" ht="15" x14ac:dyDescent="0.25">
      <c r="B43" s="8"/>
      <c r="C43" s="9"/>
      <c r="D43" s="62"/>
      <c r="E43" s="74"/>
      <c r="F43" s="32"/>
      <c r="G43" s="39">
        <f t="shared" si="0"/>
        <v>0</v>
      </c>
    </row>
    <row r="44" spans="2:8" ht="15" x14ac:dyDescent="0.25">
      <c r="B44" s="8"/>
      <c r="C44" s="19"/>
      <c r="D44" s="62"/>
      <c r="E44" s="74"/>
      <c r="F44" s="32"/>
      <c r="G44" s="39">
        <f t="shared" si="0"/>
        <v>0</v>
      </c>
    </row>
    <row r="45" spans="2:8" x14ac:dyDescent="0.2">
      <c r="B45" s="8"/>
      <c r="C45" s="8"/>
      <c r="D45" s="62"/>
      <c r="E45" s="74"/>
      <c r="F45" s="32"/>
      <c r="G45" s="39">
        <f t="shared" si="0"/>
        <v>0</v>
      </c>
    </row>
    <row r="46" spans="2:8" ht="15.75" thickBot="1" x14ac:dyDescent="0.3">
      <c r="B46" s="8"/>
      <c r="C46" s="13" t="s">
        <v>13</v>
      </c>
      <c r="D46" s="73">
        <f>SUM(D42:D44)</f>
        <v>0</v>
      </c>
      <c r="E46" s="73">
        <f>SUM(E42:E44)</f>
        <v>0</v>
      </c>
      <c r="F46" s="32"/>
      <c r="G46" s="42">
        <f t="shared" si="0"/>
        <v>0</v>
      </c>
      <c r="H46" s="1" t="s">
        <v>58</v>
      </c>
    </row>
    <row r="47" spans="2:8" ht="15" thickTop="1" x14ac:dyDescent="0.2">
      <c r="B47" s="8"/>
      <c r="C47" s="8"/>
      <c r="D47" s="62"/>
      <c r="E47" s="74"/>
      <c r="F47" s="32"/>
      <c r="G47" s="39">
        <f t="shared" si="0"/>
        <v>0</v>
      </c>
    </row>
    <row r="48" spans="2:8" ht="15" x14ac:dyDescent="0.25">
      <c r="B48" s="17" t="s">
        <v>32</v>
      </c>
      <c r="C48" s="8"/>
      <c r="D48" s="62"/>
      <c r="E48" s="74"/>
      <c r="F48" s="32"/>
      <c r="G48" s="39">
        <f t="shared" si="0"/>
        <v>0</v>
      </c>
    </row>
    <row r="49" spans="2:8" ht="15" x14ac:dyDescent="0.25">
      <c r="B49" s="8"/>
      <c r="C49" s="19" t="s">
        <v>34</v>
      </c>
      <c r="D49" s="62"/>
      <c r="E49" s="74"/>
      <c r="F49" s="32"/>
      <c r="G49" s="39">
        <f t="shared" si="0"/>
        <v>0</v>
      </c>
    </row>
    <row r="50" spans="2:8" ht="15" x14ac:dyDescent="0.25">
      <c r="B50" s="8"/>
      <c r="C50" s="19" t="s">
        <v>37</v>
      </c>
      <c r="D50" s="62"/>
      <c r="E50" s="74"/>
      <c r="F50" s="32"/>
      <c r="G50" s="39">
        <f t="shared" si="0"/>
        <v>0</v>
      </c>
    </row>
    <row r="51" spans="2:8" ht="15" x14ac:dyDescent="0.25">
      <c r="B51" s="8"/>
      <c r="C51" s="19" t="s">
        <v>50</v>
      </c>
      <c r="D51" s="62"/>
      <c r="E51" s="74"/>
      <c r="F51" s="32"/>
      <c r="G51" s="39">
        <f t="shared" si="0"/>
        <v>0</v>
      </c>
    </row>
    <row r="52" spans="2:8" ht="15" x14ac:dyDescent="0.25">
      <c r="B52" s="8"/>
      <c r="C52" s="19" t="s">
        <v>14</v>
      </c>
      <c r="D52" s="62"/>
      <c r="E52" s="74"/>
      <c r="F52" s="32"/>
      <c r="G52" s="39">
        <f t="shared" si="0"/>
        <v>0</v>
      </c>
      <c r="H52" s="1" t="s">
        <v>56</v>
      </c>
    </row>
    <row r="53" spans="2:8" ht="15" x14ac:dyDescent="0.25">
      <c r="B53" s="8"/>
      <c r="C53" s="19" t="s">
        <v>51</v>
      </c>
      <c r="D53" s="62"/>
      <c r="E53" s="74"/>
      <c r="F53" s="32"/>
      <c r="G53" s="39">
        <f t="shared" si="0"/>
        <v>0</v>
      </c>
    </row>
    <row r="54" spans="2:8" x14ac:dyDescent="0.2">
      <c r="B54" s="8"/>
      <c r="C54" s="8"/>
      <c r="D54" s="62"/>
      <c r="E54" s="74"/>
      <c r="F54" s="32"/>
      <c r="G54" s="39">
        <f t="shared" si="0"/>
        <v>0</v>
      </c>
    </row>
    <row r="55" spans="2:8" ht="15.75" thickBot="1" x14ac:dyDescent="0.3">
      <c r="B55" s="8"/>
      <c r="C55" s="13" t="s">
        <v>15</v>
      </c>
      <c r="D55" s="66">
        <f>SUM(D49:D53)</f>
        <v>0</v>
      </c>
      <c r="E55" s="66">
        <f>SUM(E49:E53)</f>
        <v>0</v>
      </c>
      <c r="F55" s="32"/>
      <c r="G55" s="42">
        <f t="shared" si="0"/>
        <v>0</v>
      </c>
    </row>
    <row r="56" spans="2:8" ht="15.75" thickTop="1" x14ac:dyDescent="0.25">
      <c r="B56" s="17" t="s">
        <v>16</v>
      </c>
      <c r="C56" s="8"/>
      <c r="D56" s="62"/>
      <c r="E56" s="74"/>
      <c r="F56" s="32"/>
      <c r="G56" s="39">
        <f t="shared" si="0"/>
        <v>0</v>
      </c>
    </row>
    <row r="57" spans="2:8" ht="15" x14ac:dyDescent="0.25">
      <c r="B57" s="9"/>
      <c r="C57" s="9" t="s">
        <v>52</v>
      </c>
      <c r="D57" s="62"/>
      <c r="E57" s="74"/>
      <c r="F57" s="32"/>
      <c r="G57" s="39">
        <f t="shared" si="0"/>
        <v>0</v>
      </c>
    </row>
    <row r="58" spans="2:8" ht="15" x14ac:dyDescent="0.25">
      <c r="B58" s="9"/>
      <c r="C58" s="9" t="s">
        <v>53</v>
      </c>
      <c r="D58" s="62"/>
      <c r="E58" s="74"/>
      <c r="F58" s="32"/>
      <c r="G58" s="39">
        <f t="shared" si="0"/>
        <v>0</v>
      </c>
    </row>
    <row r="59" spans="2:8" ht="15" x14ac:dyDescent="0.25">
      <c r="B59" s="9"/>
      <c r="C59" s="9" t="s">
        <v>54</v>
      </c>
      <c r="D59" s="62"/>
      <c r="E59" s="74"/>
      <c r="F59" s="32"/>
      <c r="G59" s="39">
        <f t="shared" si="0"/>
        <v>0</v>
      </c>
    </row>
    <row r="60" spans="2:8" ht="15" x14ac:dyDescent="0.25">
      <c r="B60" s="9"/>
      <c r="C60" s="9" t="s">
        <v>36</v>
      </c>
      <c r="D60" s="62"/>
      <c r="E60" s="74"/>
      <c r="F60" s="32"/>
      <c r="G60" s="39">
        <f t="shared" si="0"/>
        <v>0</v>
      </c>
    </row>
    <row r="61" spans="2:8" x14ac:dyDescent="0.2">
      <c r="B61" s="8"/>
      <c r="D61" s="62"/>
      <c r="E61" s="74"/>
      <c r="F61" s="32"/>
      <c r="G61" s="39">
        <f t="shared" si="0"/>
        <v>0</v>
      </c>
    </row>
    <row r="62" spans="2:8" ht="15.75" thickBot="1" x14ac:dyDescent="0.3">
      <c r="B62" s="8"/>
      <c r="C62" s="13" t="s">
        <v>17</v>
      </c>
      <c r="D62" s="73">
        <f>SUM(D57:D60)</f>
        <v>0</v>
      </c>
      <c r="E62" s="73">
        <f>SUM(E57:E60)</f>
        <v>0</v>
      </c>
      <c r="F62" s="32"/>
      <c r="G62" s="42">
        <f t="shared" si="0"/>
        <v>0</v>
      </c>
      <c r="H62" s="1" t="s">
        <v>57</v>
      </c>
    </row>
    <row r="63" spans="2:8" ht="15.75" thickTop="1" x14ac:dyDescent="0.25">
      <c r="B63" s="8"/>
      <c r="C63" s="13"/>
      <c r="D63" s="75"/>
      <c r="E63" s="75"/>
      <c r="F63" s="32"/>
      <c r="G63" s="39">
        <f t="shared" si="0"/>
        <v>0</v>
      </c>
      <c r="H63" s="1"/>
    </row>
    <row r="64" spans="2:8" ht="15" x14ac:dyDescent="0.25">
      <c r="B64" s="17" t="s">
        <v>18</v>
      </c>
      <c r="C64" s="19"/>
      <c r="D64" s="62"/>
      <c r="E64" s="74"/>
      <c r="F64" s="32"/>
      <c r="G64" s="39">
        <f t="shared" si="0"/>
        <v>0</v>
      </c>
    </row>
    <row r="65" spans="2:8" ht="15" x14ac:dyDescent="0.25">
      <c r="B65" s="17"/>
      <c r="C65" s="9" t="s">
        <v>19</v>
      </c>
      <c r="D65" s="62"/>
      <c r="E65" s="74"/>
      <c r="F65" s="32"/>
      <c r="G65" s="39">
        <f t="shared" si="0"/>
        <v>0</v>
      </c>
    </row>
    <row r="66" spans="2:8" ht="15" x14ac:dyDescent="0.25">
      <c r="B66" s="8"/>
      <c r="C66" s="9" t="s">
        <v>55</v>
      </c>
      <c r="D66" s="62"/>
      <c r="E66" s="74"/>
      <c r="F66" s="32"/>
      <c r="G66" s="39">
        <f t="shared" si="0"/>
        <v>0</v>
      </c>
    </row>
    <row r="67" spans="2:8" ht="15" x14ac:dyDescent="0.25">
      <c r="B67" s="8"/>
      <c r="C67" s="19" t="s">
        <v>33</v>
      </c>
      <c r="D67" s="62"/>
      <c r="E67" s="74"/>
      <c r="F67" s="32"/>
      <c r="G67" s="39">
        <f t="shared" si="0"/>
        <v>0</v>
      </c>
    </row>
    <row r="68" spans="2:8" ht="15.75" thickBot="1" x14ac:dyDescent="0.3">
      <c r="B68" s="8"/>
      <c r="C68" s="13" t="s">
        <v>20</v>
      </c>
      <c r="D68" s="73">
        <f>SUM(D65:D67)</f>
        <v>0</v>
      </c>
      <c r="E68" s="73">
        <f>SUM(E65:E67)</f>
        <v>0</v>
      </c>
      <c r="F68" s="32"/>
      <c r="G68" s="42">
        <f t="shared" si="0"/>
        <v>0</v>
      </c>
    </row>
    <row r="69" spans="2:8" ht="15.75" thickTop="1" x14ac:dyDescent="0.25">
      <c r="B69" s="17" t="s">
        <v>26</v>
      </c>
      <c r="C69" s="9"/>
      <c r="D69" s="62"/>
      <c r="E69" s="74"/>
      <c r="F69" s="32"/>
      <c r="G69" s="39">
        <f t="shared" si="0"/>
        <v>0</v>
      </c>
    </row>
    <row r="70" spans="2:8" ht="15" x14ac:dyDescent="0.25">
      <c r="B70" s="8"/>
      <c r="C70" s="9"/>
      <c r="D70" s="62"/>
      <c r="E70" s="74"/>
      <c r="F70" s="32"/>
      <c r="G70" s="39">
        <f t="shared" si="0"/>
        <v>0</v>
      </c>
    </row>
    <row r="71" spans="2:8" ht="15" x14ac:dyDescent="0.25">
      <c r="B71" s="8"/>
      <c r="C71" s="9"/>
      <c r="D71" s="62"/>
      <c r="E71" s="74"/>
      <c r="F71" s="32"/>
      <c r="G71" s="39">
        <f t="shared" si="0"/>
        <v>0</v>
      </c>
    </row>
    <row r="72" spans="2:8" ht="15" x14ac:dyDescent="0.25">
      <c r="B72" s="8"/>
      <c r="C72" s="9"/>
      <c r="D72" s="62"/>
      <c r="E72" s="74"/>
      <c r="F72" s="32"/>
      <c r="G72" s="39">
        <f t="shared" si="0"/>
        <v>0</v>
      </c>
    </row>
    <row r="73" spans="2:8" x14ac:dyDescent="0.2">
      <c r="B73" s="8"/>
      <c r="C73" s="8"/>
      <c r="D73" s="62"/>
      <c r="E73" s="74"/>
      <c r="F73" s="32"/>
      <c r="G73" s="39">
        <f t="shared" si="0"/>
        <v>0</v>
      </c>
    </row>
    <row r="74" spans="2:8" x14ac:dyDescent="0.2">
      <c r="B74" s="8"/>
      <c r="C74" s="8"/>
      <c r="D74" s="62"/>
      <c r="E74" s="74"/>
      <c r="F74" s="32"/>
      <c r="G74" s="39">
        <f t="shared" si="0"/>
        <v>0</v>
      </c>
    </row>
    <row r="75" spans="2:8" ht="15.75" thickBot="1" x14ac:dyDescent="0.3">
      <c r="B75" s="8"/>
      <c r="C75" s="13" t="s">
        <v>27</v>
      </c>
      <c r="D75" s="73">
        <f>SUM(D70:D73)</f>
        <v>0</v>
      </c>
      <c r="E75" s="73">
        <f>SUM(E70:E73)</f>
        <v>0</v>
      </c>
      <c r="F75" s="32"/>
      <c r="G75" s="42">
        <f t="shared" ref="G75:G87" si="1">E75-D75</f>
        <v>0</v>
      </c>
      <c r="H75" s="1" t="s">
        <v>59</v>
      </c>
    </row>
    <row r="76" spans="2:8" ht="15" thickTop="1" x14ac:dyDescent="0.2">
      <c r="B76" s="8"/>
      <c r="C76" s="8"/>
      <c r="D76" s="62"/>
      <c r="E76" s="74"/>
      <c r="F76" s="32"/>
      <c r="G76" s="39">
        <f t="shared" si="1"/>
        <v>0</v>
      </c>
    </row>
    <row r="77" spans="2:8" ht="15" x14ac:dyDescent="0.25">
      <c r="B77" s="17" t="s">
        <v>21</v>
      </c>
      <c r="C77" s="9"/>
      <c r="D77" s="62"/>
      <c r="E77" s="74"/>
      <c r="F77" s="32"/>
      <c r="G77" s="39">
        <f t="shared" si="1"/>
        <v>0</v>
      </c>
    </row>
    <row r="78" spans="2:8" ht="15" x14ac:dyDescent="0.25">
      <c r="B78" s="8"/>
      <c r="C78" s="9"/>
      <c r="D78" s="62"/>
      <c r="E78" s="74"/>
      <c r="F78" s="32"/>
      <c r="G78" s="39">
        <f t="shared" si="1"/>
        <v>0</v>
      </c>
      <c r="H78" s="1" t="s">
        <v>28</v>
      </c>
    </row>
    <row r="79" spans="2:8" ht="15" x14ac:dyDescent="0.25">
      <c r="B79" s="8"/>
      <c r="C79" s="9"/>
      <c r="D79" s="62"/>
      <c r="E79" s="74"/>
      <c r="F79" s="32"/>
      <c r="G79" s="39">
        <f t="shared" si="1"/>
        <v>0</v>
      </c>
    </row>
    <row r="80" spans="2:8" ht="15" x14ac:dyDescent="0.25">
      <c r="B80" s="8"/>
      <c r="C80" s="9"/>
      <c r="D80" s="62"/>
      <c r="E80" s="74"/>
      <c r="F80" s="32"/>
      <c r="G80" s="39">
        <f t="shared" si="1"/>
        <v>0</v>
      </c>
    </row>
    <row r="81" spans="1:8" ht="15" x14ac:dyDescent="0.25">
      <c r="B81" s="8"/>
      <c r="C81" s="9"/>
      <c r="D81" s="62"/>
      <c r="E81" s="74"/>
      <c r="F81" s="32"/>
      <c r="G81" s="39">
        <f t="shared" si="1"/>
        <v>0</v>
      </c>
    </row>
    <row r="82" spans="1:8" ht="15" x14ac:dyDescent="0.25">
      <c r="B82" s="8"/>
      <c r="C82" s="9"/>
      <c r="D82" s="62"/>
      <c r="E82" s="74"/>
      <c r="F82" s="32"/>
      <c r="G82" s="39">
        <f t="shared" si="1"/>
        <v>0</v>
      </c>
    </row>
    <row r="83" spans="1:8" ht="15" x14ac:dyDescent="0.25">
      <c r="B83" s="8"/>
      <c r="C83" s="9"/>
      <c r="D83" s="62"/>
      <c r="E83" s="74"/>
      <c r="F83" s="32"/>
      <c r="G83" s="39">
        <f t="shared" si="1"/>
        <v>0</v>
      </c>
    </row>
    <row r="84" spans="1:8" x14ac:dyDescent="0.2">
      <c r="B84" s="8"/>
      <c r="D84" s="72"/>
      <c r="E84" s="74"/>
      <c r="F84" s="32"/>
      <c r="G84" s="39">
        <f t="shared" si="1"/>
        <v>0</v>
      </c>
    </row>
    <row r="85" spans="1:8" ht="15.75" thickBot="1" x14ac:dyDescent="0.3">
      <c r="B85" s="8"/>
      <c r="C85" s="13" t="s">
        <v>22</v>
      </c>
      <c r="D85" s="73">
        <f>SUM(D78:D83)</f>
        <v>0</v>
      </c>
      <c r="E85" s="73">
        <f>SUM(E77:E84)</f>
        <v>0</v>
      </c>
      <c r="F85" s="32"/>
      <c r="G85" s="42">
        <f t="shared" si="1"/>
        <v>0</v>
      </c>
    </row>
    <row r="86" spans="1:8" ht="16.5" thickTop="1" thickBot="1" x14ac:dyDescent="0.3">
      <c r="B86" s="8"/>
      <c r="C86" s="13"/>
      <c r="D86" s="76"/>
      <c r="E86" s="77"/>
      <c r="F86" s="43"/>
      <c r="G86" s="44">
        <f t="shared" si="1"/>
        <v>0</v>
      </c>
    </row>
    <row r="87" spans="1:8" ht="16.5" thickTop="1" thickBot="1" x14ac:dyDescent="0.3">
      <c r="A87" s="37"/>
      <c r="B87" s="61"/>
      <c r="C87" s="61" t="s">
        <v>23</v>
      </c>
      <c r="D87" s="70">
        <f>D38+D46+D55+D62+D68+D75+D85</f>
        <v>0</v>
      </c>
      <c r="E87" s="70">
        <f>E38+E46+E55+E62+E68+E75+E85</f>
        <v>0</v>
      </c>
      <c r="F87" s="32"/>
      <c r="G87" s="38">
        <f t="shared" si="1"/>
        <v>0</v>
      </c>
    </row>
    <row r="88" spans="1:8" ht="15.75" thickTop="1" x14ac:dyDescent="0.25">
      <c r="A88" s="14"/>
      <c r="B88" s="15"/>
      <c r="C88" s="13"/>
      <c r="D88" s="78"/>
      <c r="E88" s="79"/>
      <c r="F88" s="45"/>
      <c r="G88" s="58"/>
      <c r="H88" s="2"/>
    </row>
    <row r="89" spans="1:8" x14ac:dyDescent="0.2">
      <c r="B89" s="46"/>
      <c r="C89" s="16"/>
      <c r="D89" s="80"/>
      <c r="E89" s="81"/>
      <c r="F89" s="47"/>
      <c r="G89" s="59"/>
    </row>
    <row r="90" spans="1:8" ht="15" x14ac:dyDescent="0.25">
      <c r="B90" s="46"/>
      <c r="C90" s="13"/>
      <c r="D90" s="82"/>
      <c r="E90" s="83"/>
      <c r="F90" s="47"/>
      <c r="G90" s="59"/>
    </row>
    <row r="91" spans="1:8" ht="15.75" thickBot="1" x14ac:dyDescent="0.3">
      <c r="B91" s="48"/>
      <c r="C91" s="49" t="s">
        <v>24</v>
      </c>
      <c r="D91" s="84">
        <f>D30-D87</f>
        <v>0</v>
      </c>
      <c r="E91" s="84">
        <f>E30-E87</f>
        <v>0</v>
      </c>
      <c r="F91" s="50"/>
    </row>
    <row r="92" spans="1:8" ht="15" thickTop="1" x14ac:dyDescent="0.2"/>
    <row r="94" spans="1:8" x14ac:dyDescent="0.2">
      <c r="E94" s="51"/>
    </row>
  </sheetData>
  <conditionalFormatting sqref="G1:G13 G15:G88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51181102362204722" bottom="0.51181102362204722" header="0.51181102362204722" footer="0.51181102362204722"/>
  <pageSetup paperSize="17" scale="67" orientation="portrait" r:id="rId1"/>
  <headerFooter alignWithMargins="0"/>
  <rowBreaks count="1" manualBreakCount="1">
    <brk id="31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'Rep Fees'!$B$2:$B$10</xm:f>
          </x14:formula1>
          <xm:sqref>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tabSelected="1" workbookViewId="0">
      <selection activeCell="C4" sqref="C4"/>
    </sheetView>
  </sheetViews>
  <sheetFormatPr defaultRowHeight="12.75" x14ac:dyDescent="0.2"/>
  <cols>
    <col min="2" max="2" width="22.28515625" bestFit="1" customWidth="1"/>
    <col min="3" max="3" width="11.28515625" style="22" bestFit="1" customWidth="1"/>
  </cols>
  <sheetData>
    <row r="2" spans="2:3" x14ac:dyDescent="0.2">
      <c r="B2" s="23" t="s">
        <v>38</v>
      </c>
      <c r="C2" s="24" t="s">
        <v>39</v>
      </c>
    </row>
    <row r="3" spans="2:3" x14ac:dyDescent="0.2">
      <c r="B3" s="52" t="s">
        <v>49</v>
      </c>
    </row>
    <row r="4" spans="2:3" x14ac:dyDescent="0.2">
      <c r="B4" t="s">
        <v>60</v>
      </c>
      <c r="C4" s="22">
        <v>12000</v>
      </c>
    </row>
    <row r="5" spans="2:3" x14ac:dyDescent="0.2">
      <c r="B5" t="s">
        <v>61</v>
      </c>
      <c r="C5" s="22">
        <v>15000</v>
      </c>
    </row>
    <row r="6" spans="2:3" x14ac:dyDescent="0.2">
      <c r="B6" t="s">
        <v>62</v>
      </c>
      <c r="C6" s="22">
        <v>16000</v>
      </c>
    </row>
    <row r="7" spans="2:3" x14ac:dyDescent="0.2">
      <c r="B7" t="s">
        <v>63</v>
      </c>
      <c r="C7" s="22">
        <v>16000</v>
      </c>
    </row>
    <row r="8" spans="2:3" x14ac:dyDescent="0.2">
      <c r="B8" t="s">
        <v>64</v>
      </c>
      <c r="C8" s="22">
        <v>17000</v>
      </c>
    </row>
    <row r="9" spans="2:3" x14ac:dyDescent="0.2">
      <c r="B9" t="s">
        <v>65</v>
      </c>
      <c r="C9" s="22">
        <v>18000</v>
      </c>
    </row>
    <row r="10" spans="2:3" x14ac:dyDescent="0.2">
      <c r="B10" t="s">
        <v>66</v>
      </c>
      <c r="C10" s="22">
        <v>18000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 to Budget</vt:lpstr>
      <vt:lpstr>Rep Fees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MMHA</dc:creator>
  <cp:lastModifiedBy>Bagley, Neil</cp:lastModifiedBy>
  <dcterms:created xsi:type="dcterms:W3CDTF">2016-04-14T23:15:45Z</dcterms:created>
  <dcterms:modified xsi:type="dcterms:W3CDTF">2018-06-26T17:43:07Z</dcterms:modified>
</cp:coreProperties>
</file>